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240" yWindow="120" windowWidth="14940" windowHeight="9225"/>
  </bookViews>
  <sheets>
    <sheet name="Sheet1" sheetId="1" r:id="rId1"/>
  </sheets>
  <calcPr/>
</workbook>
</file>

<file path=xl/calcChain.xml><?xml version="1.0" encoding="utf-8"?>
<calcChain xmlns="http://schemas.openxmlformats.org/spreadsheetml/2006/main">
  <c i="1" r="J16"/>
  <c r="E8"/>
  <c r="M13"/>
  <c r="M8"/>
  <c r="M3"/>
  <c r="I16"/>
  <c r="H16"/>
  <c r="G17"/>
  <c r="G16"/>
  <c r="F17"/>
  <c r="F16"/>
  <c r="E17"/>
  <c r="E16"/>
  <c r="D17"/>
  <c r="D16"/>
  <c r="L13"/>
  <c r="K13"/>
  <c r="J13"/>
  <c r="I13"/>
  <c r="H13"/>
  <c r="G13"/>
  <c r="F13"/>
  <c r="E13"/>
  <c r="D13"/>
  <c r="L8"/>
  <c r="K8"/>
  <c r="J8"/>
  <c r="I8"/>
  <c r="H8"/>
  <c r="G8"/>
  <c r="F8"/>
  <c r="D8"/>
  <c r="D3"/>
</calcChain>
</file>

<file path=xl/sharedStrings.xml><?xml version="1.0" encoding="utf-8"?>
<sst xmlns="http://schemas.openxmlformats.org/spreadsheetml/2006/main">
  <si>
    <t>Lp.</t>
  </si>
  <si>
    <t>Wyszczególnienie</t>
  </si>
  <si>
    <t xml:space="preserve">Zobowiązania wg tytułów dłużnych:  (1.1 + 1.2 + 1.3)</t>
  </si>
  <si>
    <t>1.1</t>
  </si>
  <si>
    <t>Zaciągnięte zobowiązania (bez prefinansowania) na koniec każdego roku z tytułu:</t>
  </si>
  <si>
    <t>1.1.1</t>
  </si>
  <si>
    <t>pożyczek</t>
  </si>
  <si>
    <t>1.1.2</t>
  </si>
  <si>
    <t>kredytów</t>
  </si>
  <si>
    <t>1.1.3</t>
  </si>
  <si>
    <t>kredyt zaciągnięty</t>
  </si>
  <si>
    <t>1.2</t>
  </si>
  <si>
    <t>Planowane w roku budżetowym (bez prefinansowania):</t>
  </si>
  <si>
    <t>1.2.1</t>
  </si>
  <si>
    <t>pożyczki</t>
  </si>
  <si>
    <t>1.2.2</t>
  </si>
  <si>
    <t>kredyty</t>
  </si>
  <si>
    <t>bez zaciągnięcia</t>
  </si>
  <si>
    <t>1.2.3</t>
  </si>
  <si>
    <t>obligacje</t>
  </si>
  <si>
    <t>1.3</t>
  </si>
  <si>
    <t>Pożyczki, kredyty i obligacje na prefinansowanie</t>
  </si>
  <si>
    <t>1.3.1</t>
  </si>
  <si>
    <t>Zaciągnięte zobowiązania</t>
  </si>
  <si>
    <t>1.3.2</t>
  </si>
  <si>
    <t>Planowane zobowiązania</t>
  </si>
  <si>
    <t>2</t>
  </si>
  <si>
    <t>Obsługa długu (2.1 + 2.2 +2.3)</t>
  </si>
  <si>
    <t>2.1</t>
  </si>
  <si>
    <t>Spłata rat kapitałowych z wyłączeniem prefinansowania</t>
  </si>
  <si>
    <t>2.1.1</t>
  </si>
  <si>
    <t>2.1.2</t>
  </si>
  <si>
    <t>2.1.3</t>
  </si>
  <si>
    <t>umożone pożyczki z WFOś i BW</t>
  </si>
  <si>
    <t>2.1.4</t>
  </si>
  <si>
    <t>Spłata kredytu planowanego do zaciągnięcia</t>
  </si>
  <si>
    <t>2.2</t>
  </si>
  <si>
    <t>Spłata zobowiązań z tytułu prefinansowania</t>
  </si>
  <si>
    <t>2.3</t>
  </si>
  <si>
    <t>Spłata odsetek i dyskonta</t>
  </si>
  <si>
    <t>3</t>
  </si>
  <si>
    <t>Przychody</t>
  </si>
  <si>
    <t>4</t>
  </si>
  <si>
    <t>Prognozowane dochody budżetowe</t>
  </si>
  <si>
    <t>5</t>
  </si>
  <si>
    <t>Prognozowane wydatki budżetowe</t>
  </si>
  <si>
    <t>6</t>
  </si>
  <si>
    <t>Prognozowany wynik finansowy</t>
  </si>
  <si>
    <t>7</t>
  </si>
  <si>
    <t>Relacje do dochodów (w %)</t>
  </si>
  <si>
    <t>7.1</t>
  </si>
  <si>
    <t>długu (1, 1:4)</t>
  </si>
  <si>
    <t>7.2</t>
  </si>
  <si>
    <t xml:space="preserve">dłudu po uwzględnieniu wyłączeń              (1 - 2.2):4</t>
  </si>
  <si>
    <t>7.3</t>
  </si>
  <si>
    <t>spłata zadłużenia (2,1:4)</t>
  </si>
  <si>
    <t>7.4</t>
  </si>
  <si>
    <t>spłaty zadłużenia po uwzględnieniu wyłączeń (2,1 - 2,2):4</t>
  </si>
</sst>
</file>

<file path=xl/styles.xml><?xml version="1.0" encoding="utf-8"?>
<styleSheet xmlns="http://schemas.openxmlformats.org/spreadsheetml/2006/main">
  <numFmts count="7">
    <numFmt numFmtId="164" formatCode="0,000,000.00"/>
    <numFmt numFmtId="165" formatCode="000,000.00"/>
    <numFmt numFmtId="166" formatCode=" 000,000.00"/>
    <numFmt numFmtId="167" formatCode=" 00.00"/>
    <numFmt numFmtId="168" formatCode="00.00"/>
    <numFmt numFmtId="169" formatCode="00,000.00"/>
    <numFmt numFmtId="170" formatCode="00,000,000.00"/>
  </numFmts>
  <fonts count="5">
    <font>
      <sz val="10"/>
      <color theme="1"/>
      <name val="Arial"/>
      <family val="2"/>
    </font>
    <font>
      <b/>
      <sz val="9.5"/>
      <color theme="1"/>
      <name val="Times New Roman"/>
    </font>
    <font>
      <sz val="8"/>
      <color theme="1"/>
      <name val="Times New Roman"/>
    </font>
    <font>
      <i/>
      <sz val="9.5"/>
      <color theme="1"/>
      <name val="Times New Roman"/>
    </font>
    <font>
      <sz val="9.5"/>
      <color theme="1"/>
      <name val="Times New Roman"/>
    </font>
  </fonts>
  <fills count="2">
    <fill>
      <patternFill patternType="none"/>
    </fill>
    <fill>
      <patternFill patternType="gray125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wrapText="1"/>
    </xf>
    <xf numFmtId="164" fontId="1" fillId="0" borderId="1" xfId="0" applyNumberFormat="1" applyFont="1" applyFill="1" applyBorder="1" applyAlignment="1">
      <alignment vertical="center"/>
    </xf>
    <xf numFmtId="165" fontId="1" fillId="0" borderId="1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wrapText="1"/>
    </xf>
    <xf numFmtId="164" fontId="3" fillId="0" borderId="1" xfId="0" applyNumberFormat="1" applyFont="1" applyFill="1" applyBorder="1" applyAlignment="1">
      <alignment vertical="center"/>
    </xf>
    <xf numFmtId="166" fontId="3" fillId="0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right"/>
    </xf>
    <xf numFmtId="0" fontId="4" fillId="0" borderId="1" xfId="0" applyFont="1" applyBorder="1"/>
    <xf numFmtId="2" fontId="4" fillId="0" borderId="1" xfId="0" applyNumberFormat="1" applyFont="1" applyFill="1" applyBorder="1" applyAlignment="1"/>
    <xf numFmtId="164" fontId="4" fillId="0" borderId="1" xfId="0" applyNumberFormat="1" applyFont="1" applyFill="1" applyBorder="1" applyAlignment="1"/>
    <xf numFmtId="167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168" fontId="4" fillId="0" borderId="1" xfId="0" applyNumberFormat="1" applyFont="1" applyFill="1" applyBorder="1" applyAlignment="1"/>
    <xf numFmtId="166" fontId="4" fillId="0" borderId="1" xfId="0" applyNumberFormat="1" applyFont="1" applyFill="1" applyBorder="1" applyAlignment="1"/>
    <xf numFmtId="165" fontId="4" fillId="0" borderId="1" xfId="0" applyNumberFormat="1" applyFont="1" applyFill="1" applyBorder="1" applyAlignment="1"/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/>
    </xf>
    <xf numFmtId="165" fontId="4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right"/>
    </xf>
    <xf numFmtId="0" fontId="3" fillId="0" borderId="1" xfId="0" applyFont="1" applyBorder="1"/>
    <xf numFmtId="165" fontId="3" fillId="0" borderId="1" xfId="0" applyNumberFormat="1" applyFont="1" applyFill="1" applyBorder="1" applyAlignment="1"/>
    <xf numFmtId="169" fontId="3" fillId="0" borderId="1" xfId="0" applyNumberFormat="1" applyFont="1" applyFill="1" applyBorder="1" applyAlignment="1"/>
    <xf numFmtId="2" fontId="3" fillId="0" borderId="1" xfId="0" applyNumberFormat="1" applyFont="1" applyFill="1" applyBorder="1" applyAlignment="1"/>
    <xf numFmtId="49" fontId="1" fillId="0" borderId="1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/>
    <xf numFmtId="165" fontId="1" fillId="0" borderId="1" xfId="0" applyNumberFormat="1" applyFont="1" applyFill="1" applyBorder="1" applyAlignment="1"/>
    <xf numFmtId="2" fontId="1" fillId="0" borderId="1" xfId="0" applyNumberFormat="1" applyFont="1" applyFill="1" applyBorder="1" applyAlignment="1"/>
    <xf numFmtId="170" fontId="1" fillId="0" borderId="1" xfId="0" applyNumberFormat="1" applyFont="1" applyFill="1" applyBorder="1" applyAlignment="1"/>
    <xf numFmtId="10" fontId="1" fillId="0" borderId="1" xfId="0" applyNumberFormat="1" applyFont="1" applyFill="1" applyBorder="1" applyAlignment="1"/>
    <xf numFmtId="10" fontId="4" fillId="0" borderId="1" xfId="0" applyNumberFormat="1" applyFont="1" applyFill="1" applyBorder="1" applyAlignment="1"/>
    <xf numFmtId="10" fontId="4" fillId="0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workbookViewId="0">
      <selection activeCell="F27" sqref="F27"/>
    </sheetView>
  </sheetViews>
  <sheetFormatPr defaultRowHeight="12.6"/>
  <cols>
    <col min="1" max="1" width="3.57" customWidth="1"/>
    <col min="2" max="2" width="4.86" style="1" customWidth="1"/>
    <col min="3" max="3" width="29.14" customWidth="1"/>
    <col min="4" max="4" width="12.14" customWidth="1"/>
    <col min="5" max="5" width="11.86" customWidth="1"/>
    <col min="6" max="6" width="13.43" customWidth="1"/>
    <col min="7" max="7" width="11.86" customWidth="1"/>
    <col min="8" max="8" width="11.86" customWidth="1"/>
    <col min="9" max="9" width="11.86" customWidth="1"/>
    <col min="10" max="10" width="12.14" customWidth="1"/>
    <col min="11" max="11" width="12" customWidth="1"/>
    <col min="12" max="12" width="12" customWidth="1"/>
    <col min="13" max="13" width="12" customWidth="1"/>
  </cols>
  <sheetData>
    <row r="1">
      <c r="B1" s="2" t="s">
        <v>0</v>
      </c>
      <c r="C1" s="3" t="s">
        <v>1</v>
      </c>
      <c r="D1" s="4">
        <v>2022</v>
      </c>
      <c r="E1" s="4">
        <v>2023</v>
      </c>
      <c r="F1" s="4">
        <v>2024</v>
      </c>
      <c r="G1" s="4">
        <v>2025</v>
      </c>
      <c r="H1" s="4">
        <v>2026</v>
      </c>
      <c r="I1" s="4">
        <v>2027</v>
      </c>
      <c r="J1" s="4">
        <v>2028</v>
      </c>
      <c r="K1" s="4">
        <v>2029</v>
      </c>
      <c r="L1" s="4">
        <v>2030</v>
      </c>
      <c r="M1" s="4">
        <v>2031</v>
      </c>
    </row>
    <row r="2" ht="7.8" customHeight="1">
      <c r="B2" s="5">
        <v>1</v>
      </c>
      <c r="C2" s="5">
        <v>2</v>
      </c>
      <c r="D2" s="5">
        <v>3</v>
      </c>
      <c r="E2" s="5">
        <v>4</v>
      </c>
      <c r="F2" s="5">
        <v>5</v>
      </c>
      <c r="G2" s="5">
        <v>6</v>
      </c>
      <c r="H2" s="5">
        <v>7</v>
      </c>
      <c r="I2" s="5">
        <v>8</v>
      </c>
      <c r="J2" s="5">
        <v>9</v>
      </c>
      <c r="K2" s="5">
        <v>10</v>
      </c>
      <c r="L2" s="5">
        <v>11</v>
      </c>
      <c r="M2" s="5">
        <v>12</v>
      </c>
    </row>
    <row r="3">
      <c r="B3" s="6">
        <v>1</v>
      </c>
      <c r="C3" s="7" t="s">
        <v>2</v>
      </c>
      <c r="D3" s="8">
        <f t="shared" ref="D3:M3" si="0">D4+D8+D13</f>
        <v>2369950</v>
      </c>
      <c r="E3" s="9">
        <v>4229950</v>
      </c>
      <c r="F3" s="8">
        <v>3639950</v>
      </c>
      <c r="G3" s="8">
        <v>6439950</v>
      </c>
      <c r="H3" s="8">
        <v>5150000</v>
      </c>
      <c r="I3" s="9">
        <v>4150000</v>
      </c>
      <c r="J3" s="8">
        <v>2950000</v>
      </c>
      <c r="K3" s="9">
        <v>1750000</v>
      </c>
      <c r="L3" s="9">
        <v>900000</v>
      </c>
      <c r="M3" s="10">
        <f t="shared" si="0"/>
        <v>0</v>
      </c>
    </row>
    <row r="4">
      <c r="B4" s="11" t="s">
        <v>3</v>
      </c>
      <c r="C4" s="12" t="s">
        <v>4</v>
      </c>
      <c r="D4" s="13">
        <v>2369950</v>
      </c>
      <c r="E4" s="13">
        <v>3639950</v>
      </c>
      <c r="F4" s="13">
        <v>2789950</v>
      </c>
      <c r="G4" s="13">
        <v>4689950</v>
      </c>
      <c r="H4" s="13">
        <v>3400000</v>
      </c>
      <c r="I4" s="14">
        <v>2400000</v>
      </c>
      <c r="J4" s="13">
        <v>1200000</v>
      </c>
      <c r="K4" s="15">
        <v>0</v>
      </c>
      <c r="L4" s="15">
        <v>0</v>
      </c>
      <c r="M4" s="15">
        <v>0</v>
      </c>
    </row>
    <row r="5">
      <c r="B5" s="16" t="s">
        <v>5</v>
      </c>
      <c r="C5" s="17" t="s">
        <v>6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18">
        <v>0</v>
      </c>
    </row>
    <row r="6">
      <c r="B6" s="16" t="s">
        <v>7</v>
      </c>
      <c r="C6" s="17" t="s">
        <v>8</v>
      </c>
      <c r="D6" s="18">
        <v>0</v>
      </c>
      <c r="E6" s="18">
        <v>0</v>
      </c>
      <c r="F6" s="18">
        <v>0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</row>
    <row r="7">
      <c r="B7" s="16" t="s">
        <v>9</v>
      </c>
      <c r="C7" s="17" t="s">
        <v>10</v>
      </c>
      <c r="D7" s="19">
        <v>1250000</v>
      </c>
      <c r="E7" s="19">
        <v>2000000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</row>
    <row r="8">
      <c r="B8" s="11" t="s">
        <v>11</v>
      </c>
      <c r="C8" s="12" t="s">
        <v>12</v>
      </c>
      <c r="D8" s="15">
        <f t="shared" ref="D8:M8" si="1">D9+D10+D11+D12</f>
        <v>0</v>
      </c>
      <c r="E8" s="20">
        <f>E9+E10+E11+E12</f>
        <v>0</v>
      </c>
      <c r="F8" s="21">
        <f t="shared" si="1"/>
        <v>850000</v>
      </c>
      <c r="G8" s="13">
        <f t="shared" si="1"/>
        <v>3700000</v>
      </c>
      <c r="H8" s="15">
        <f t="shared" si="1"/>
        <v>0</v>
      </c>
      <c r="I8" s="15">
        <f t="shared" si="1"/>
        <v>0</v>
      </c>
      <c r="J8" s="15">
        <f t="shared" si="1"/>
        <v>0</v>
      </c>
      <c r="K8" s="15">
        <f t="shared" si="1"/>
        <v>0</v>
      </c>
      <c r="L8" s="15">
        <f t="shared" si="1"/>
        <v>0</v>
      </c>
      <c r="M8" s="15">
        <f t="shared" si="1"/>
        <v>0</v>
      </c>
    </row>
    <row r="9">
      <c r="B9" s="16" t="s">
        <v>13</v>
      </c>
      <c r="C9" s="17" t="s">
        <v>14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</row>
    <row r="10">
      <c r="B10" s="16" t="s">
        <v>15</v>
      </c>
      <c r="C10" s="17" t="s">
        <v>16</v>
      </c>
      <c r="D10" s="18">
        <v>0</v>
      </c>
      <c r="E10" s="18">
        <v>0</v>
      </c>
      <c r="F10" s="18">
        <v>0</v>
      </c>
      <c r="G10" s="19">
        <v>2800000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</row>
    <row r="11">
      <c r="B11" s="16"/>
      <c r="C11" s="17" t="s">
        <v>17</v>
      </c>
      <c r="D11" s="18">
        <v>0</v>
      </c>
      <c r="E11" s="22">
        <v>0</v>
      </c>
      <c r="F11" s="23">
        <v>850000</v>
      </c>
      <c r="G11" s="24">
        <v>900000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</row>
    <row r="12">
      <c r="B12" s="16" t="s">
        <v>18</v>
      </c>
      <c r="C12" s="17" t="s">
        <v>19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</row>
    <row r="13">
      <c r="B13" s="11" t="s">
        <v>20</v>
      </c>
      <c r="C13" s="12" t="s">
        <v>21</v>
      </c>
      <c r="D13" s="15">
        <f t="shared" ref="D13:M13" si="2">D14+D15</f>
        <v>0</v>
      </c>
      <c r="E13" s="21">
        <f t="shared" si="2"/>
        <v>590000</v>
      </c>
      <c r="F13" s="15">
        <f t="shared" si="2"/>
        <v>0</v>
      </c>
      <c r="G13" s="15">
        <f t="shared" si="2"/>
        <v>0</v>
      </c>
      <c r="H13" s="15">
        <f t="shared" si="2"/>
        <v>0</v>
      </c>
      <c r="I13" s="15">
        <f t="shared" si="2"/>
        <v>0</v>
      </c>
      <c r="J13" s="15">
        <f t="shared" si="2"/>
        <v>0</v>
      </c>
      <c r="K13" s="15">
        <f t="shared" si="2"/>
        <v>0</v>
      </c>
      <c r="L13" s="15">
        <f t="shared" si="2"/>
        <v>0</v>
      </c>
      <c r="M13" s="15">
        <f t="shared" si="2"/>
        <v>0</v>
      </c>
    </row>
    <row r="14">
      <c r="B14" s="16" t="s">
        <v>22</v>
      </c>
      <c r="C14" s="17" t="s">
        <v>23</v>
      </c>
      <c r="D14" s="18">
        <v>0</v>
      </c>
      <c r="E14" s="24">
        <v>590000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</row>
    <row r="15">
      <c r="B15" s="16" t="s">
        <v>24</v>
      </c>
      <c r="C15" s="17" t="s">
        <v>25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</row>
    <row r="16">
      <c r="B16" s="6" t="s">
        <v>26</v>
      </c>
      <c r="C16" s="25" t="s">
        <v>27</v>
      </c>
      <c r="D16" s="8">
        <f>D17+D22+D23</f>
        <v>1041262</v>
      </c>
      <c r="E16" s="9">
        <f>E17+E22+E23</f>
        <v>930000</v>
      </c>
      <c r="F16" s="8">
        <f>F17+F22+F23</f>
        <v>1695000</v>
      </c>
      <c r="G16" s="9">
        <f>G17+G22+G23</f>
        <v>1200000</v>
      </c>
      <c r="H16" s="9">
        <f>H17+H22+H23</f>
        <v>1319950</v>
      </c>
      <c r="I16" s="9">
        <f>I17+I22+I23</f>
        <v>1250000</v>
      </c>
      <c r="J16" s="9">
        <f t="shared" ref="J16" si="3">J17+J22+J23</f>
        <v>1400000</v>
      </c>
      <c r="K16" s="9">
        <v>880000</v>
      </c>
      <c r="L16" s="9">
        <v>950000</v>
      </c>
      <c r="M16" s="9">
        <v>900000</v>
      </c>
    </row>
    <row r="17">
      <c r="B17" s="11" t="s">
        <v>28</v>
      </c>
      <c r="C17" s="26" t="s">
        <v>29</v>
      </c>
      <c r="D17" s="21">
        <f t="shared" ref="D17:G17" si="4">D18+D19+D20+D21</f>
        <v>877740</v>
      </c>
      <c r="E17" s="21">
        <f t="shared" si="4"/>
        <v>730000</v>
      </c>
      <c r="F17" s="21">
        <f t="shared" si="4"/>
        <v>850000</v>
      </c>
      <c r="G17" s="21">
        <f t="shared" si="4"/>
        <v>900000</v>
      </c>
      <c r="H17" s="21">
        <v>1289950</v>
      </c>
      <c r="I17" s="21">
        <v>1000000</v>
      </c>
      <c r="J17" s="21">
        <v>1200000</v>
      </c>
      <c r="K17" s="13">
        <v>1200000</v>
      </c>
      <c r="L17" s="15">
        <v>0</v>
      </c>
      <c r="M17" s="15">
        <v>0</v>
      </c>
    </row>
    <row r="18">
      <c r="B18" s="16" t="s">
        <v>30</v>
      </c>
      <c r="C18" s="17" t="s">
        <v>8</v>
      </c>
      <c r="D18" s="24">
        <v>877740</v>
      </c>
      <c r="E18" s="24">
        <v>730000</v>
      </c>
      <c r="F18" s="24">
        <v>850000</v>
      </c>
      <c r="G18" s="24">
        <v>900000</v>
      </c>
      <c r="H18" s="24">
        <v>1289950</v>
      </c>
      <c r="I18" s="24">
        <v>1000000</v>
      </c>
      <c r="J18" s="24">
        <v>1200000</v>
      </c>
      <c r="K18" s="19">
        <v>1200000</v>
      </c>
      <c r="L18" s="18">
        <v>0</v>
      </c>
      <c r="M18" s="18">
        <v>0</v>
      </c>
    </row>
    <row r="19">
      <c r="B19" s="16" t="s">
        <v>31</v>
      </c>
      <c r="C19" s="17" t="s">
        <v>14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</row>
    <row r="20">
      <c r="B20" s="16" t="s">
        <v>32</v>
      </c>
      <c r="C20" s="17" t="s">
        <v>33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</row>
    <row r="21">
      <c r="B21" s="27" t="s">
        <v>34</v>
      </c>
      <c r="C21" s="28" t="s">
        <v>35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30"/>
      <c r="L21" s="30">
        <v>850000</v>
      </c>
      <c r="M21" s="30">
        <v>900000</v>
      </c>
    </row>
    <row r="22">
      <c r="B22" s="11" t="s">
        <v>36</v>
      </c>
      <c r="C22" s="26" t="s">
        <v>37</v>
      </c>
      <c r="D22" s="15">
        <v>0</v>
      </c>
      <c r="E22" s="15">
        <v>0</v>
      </c>
      <c r="F22" s="21">
        <v>590000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</row>
    <row r="23">
      <c r="B23" s="31" t="s">
        <v>38</v>
      </c>
      <c r="C23" s="32" t="s">
        <v>39</v>
      </c>
      <c r="D23" s="33">
        <v>163522</v>
      </c>
      <c r="E23" s="33">
        <v>200000</v>
      </c>
      <c r="F23" s="33">
        <v>255000</v>
      </c>
      <c r="G23" s="34">
        <v>300000</v>
      </c>
      <c r="H23" s="34">
        <v>30000</v>
      </c>
      <c r="I23" s="34">
        <v>250000</v>
      </c>
      <c r="J23" s="33">
        <v>200000</v>
      </c>
      <c r="K23" s="33">
        <v>150000</v>
      </c>
      <c r="L23" s="33">
        <v>100000</v>
      </c>
      <c r="M23" s="35">
        <v>0</v>
      </c>
    </row>
    <row r="24">
      <c r="B24" s="36" t="s">
        <v>40</v>
      </c>
      <c r="C24" s="3" t="s">
        <v>41</v>
      </c>
      <c r="D24" s="37">
        <v>1250000</v>
      </c>
      <c r="E24" s="37">
        <v>2590000</v>
      </c>
      <c r="F24" s="38">
        <v>850000</v>
      </c>
      <c r="G24" s="38">
        <v>3700000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</row>
    <row r="25">
      <c r="B25" s="36" t="s">
        <v>42</v>
      </c>
      <c r="C25" s="3" t="s">
        <v>43</v>
      </c>
      <c r="D25" s="40">
        <v>39516297</v>
      </c>
      <c r="E25" s="40">
        <v>36373037</v>
      </c>
      <c r="F25" s="40">
        <v>62220368</v>
      </c>
      <c r="G25" s="40">
        <v>50524279</v>
      </c>
      <c r="H25" s="40">
        <v>25739897</v>
      </c>
      <c r="I25" s="40">
        <v>25924400</v>
      </c>
      <c r="J25" s="40">
        <v>26147000</v>
      </c>
      <c r="K25" s="40">
        <v>26443887</v>
      </c>
      <c r="L25" s="37">
        <v>29530000</v>
      </c>
      <c r="M25" s="40">
        <v>30430000</v>
      </c>
    </row>
    <row r="26">
      <c r="B26" s="36" t="s">
        <v>44</v>
      </c>
      <c r="C26" s="3" t="s">
        <v>45</v>
      </c>
      <c r="D26" s="40">
        <v>43576175</v>
      </c>
      <c r="E26" s="40">
        <v>40372648</v>
      </c>
      <c r="F26" s="40">
        <v>61678726</v>
      </c>
      <c r="G26" s="40">
        <v>53324279</v>
      </c>
      <c r="H26" s="40">
        <v>24449947</v>
      </c>
      <c r="I26" s="40">
        <v>24924400</v>
      </c>
      <c r="J26" s="40">
        <v>24947000</v>
      </c>
      <c r="K26" s="40">
        <v>25243887</v>
      </c>
      <c r="L26" s="40">
        <v>28680000</v>
      </c>
      <c r="M26" s="40">
        <v>29530000</v>
      </c>
    </row>
    <row r="27">
      <c r="B27" s="36" t="s">
        <v>46</v>
      </c>
      <c r="C27" s="3" t="s">
        <v>47</v>
      </c>
      <c r="D27" s="37">
        <v>-4059878</v>
      </c>
      <c r="E27" s="37">
        <v>-3999611</v>
      </c>
      <c r="F27" s="38">
        <v>541641</v>
      </c>
      <c r="G27" s="38">
        <v>-2800000</v>
      </c>
      <c r="H27" s="38">
        <v>1289950</v>
      </c>
      <c r="I27" s="38">
        <v>1000000</v>
      </c>
      <c r="J27" s="38">
        <v>1200000</v>
      </c>
      <c r="K27" s="38">
        <v>1200000</v>
      </c>
      <c r="L27" s="38">
        <v>800000</v>
      </c>
      <c r="M27" s="38">
        <v>900000</v>
      </c>
    </row>
    <row r="28">
      <c r="B28" s="36" t="s">
        <v>48</v>
      </c>
      <c r="C28" s="3" t="s">
        <v>49</v>
      </c>
      <c r="D28" s="41"/>
      <c r="E28" s="41"/>
      <c r="F28" s="41"/>
      <c r="G28" s="41"/>
      <c r="H28" s="41"/>
      <c r="I28" s="41"/>
      <c r="J28" s="41"/>
      <c r="K28" s="41"/>
      <c r="L28" s="41"/>
      <c r="M28" s="41"/>
    </row>
    <row r="29">
      <c r="B29" s="16" t="s">
        <v>50</v>
      </c>
      <c r="C29" s="17" t="s">
        <v>51</v>
      </c>
      <c r="D29" s="42">
        <v>0.059999999999999998</v>
      </c>
      <c r="E29" s="42">
        <v>0.10000000000000001</v>
      </c>
      <c r="F29" s="42">
        <v>0.044800000000000006</v>
      </c>
      <c r="G29" s="42">
        <v>0.092799999999999994</v>
      </c>
      <c r="H29" s="42">
        <v>0.1321</v>
      </c>
      <c r="I29" s="42">
        <v>0.092600000000000002</v>
      </c>
      <c r="J29" s="42">
        <v>0.045899999999999996</v>
      </c>
      <c r="K29" s="42">
        <v>0</v>
      </c>
      <c r="L29" s="42">
        <v>0</v>
      </c>
      <c r="M29" s="42">
        <v>0</v>
      </c>
    </row>
    <row r="30">
      <c r="B30" s="27" t="s">
        <v>52</v>
      </c>
      <c r="C30" s="28" t="s">
        <v>53</v>
      </c>
      <c r="D30" s="43">
        <v>0.059999999999999998</v>
      </c>
      <c r="E30" s="43">
        <v>0.083900000000000002</v>
      </c>
      <c r="F30" s="43">
        <v>0.044800000000000006</v>
      </c>
      <c r="G30" s="43">
        <v>0.092799999999999994</v>
      </c>
      <c r="H30" s="43">
        <v>0.1321</v>
      </c>
      <c r="I30" s="43">
        <v>0.092600000000000002</v>
      </c>
      <c r="J30" s="43">
        <v>0.045899999999999996</v>
      </c>
      <c r="K30" s="43">
        <v>0</v>
      </c>
      <c r="L30" s="43">
        <v>0</v>
      </c>
      <c r="M30" s="43">
        <v>0</v>
      </c>
    </row>
    <row r="31">
      <c r="B31" s="16" t="s">
        <v>54</v>
      </c>
      <c r="C31" s="17" t="s">
        <v>55</v>
      </c>
      <c r="D31" s="42">
        <v>0.022200000000000001</v>
      </c>
      <c r="E31" s="42">
        <v>0.02</v>
      </c>
      <c r="F31" s="42">
        <v>0.023099999999999999</v>
      </c>
      <c r="G31" s="42">
        <v>0.0178</v>
      </c>
      <c r="H31" s="42">
        <v>0.050000000000000003</v>
      </c>
      <c r="I31" s="42">
        <v>0.038599999999999995</v>
      </c>
      <c r="J31" s="42">
        <v>0.045899999999999996</v>
      </c>
      <c r="K31" s="42">
        <v>0.045400000000000003</v>
      </c>
      <c r="L31" s="42">
        <v>0</v>
      </c>
      <c r="M31" s="42">
        <v>0</v>
      </c>
    </row>
    <row r="32">
      <c r="B32" s="27" t="s">
        <v>56</v>
      </c>
      <c r="C32" s="28" t="s">
        <v>57</v>
      </c>
      <c r="D32" s="43">
        <v>0.022200000000000001</v>
      </c>
      <c r="E32" s="43">
        <v>0.02</v>
      </c>
      <c r="F32" s="43">
        <v>0.0137</v>
      </c>
      <c r="G32" s="43">
        <v>0.0178</v>
      </c>
      <c r="H32" s="43">
        <v>0.050000000000000003</v>
      </c>
      <c r="I32" s="43">
        <v>0.038599999999999995</v>
      </c>
      <c r="J32" s="43">
        <v>0.045899999999999996</v>
      </c>
      <c r="K32" s="43">
        <v>0.045400000000000003</v>
      </c>
      <c r="L32" s="43">
        <v>0</v>
      </c>
      <c r="M32" s="43">
        <v>0</v>
      </c>
    </row>
  </sheetData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>
  <AppVersion>14.0300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cp:lastModifiedBy>Barbara Rygielska</cp:lastModifiedBy>
  <dcterms:modified xsi:type="dcterms:W3CDTF">2024-12-16T13:32:45Z</dcterms:modified>
</cp:coreProperties>
</file>