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G49"/>
  <c r="F49"/>
  <c r="G54"/>
  <c r="F54"/>
  <c r="F32"/>
  <c r="G50"/>
  <c r="F50"/>
  <c r="G32"/>
  <c r="G31"/>
  <c r="F31"/>
  <c r="G39"/>
  <c r="F39"/>
  <c r="G38"/>
  <c r="F38"/>
  <c r="G26"/>
  <c r="G17"/>
  <c r="F17"/>
  <c r="G10"/>
  <c r="G9"/>
  <c r="F9"/>
  <c r="G4"/>
  <c r="F4"/>
  <c r="G3"/>
  <c r="G61"/>
  <c r="F3"/>
  <c r="F61"/>
</calcChain>
</file>

<file path=xl/sharedStrings.xml><?xml version="1.0" encoding="utf-8"?>
<sst xmlns="http://schemas.openxmlformats.org/spreadsheetml/2006/main">
  <si>
    <t>TREŚĆ</t>
  </si>
  <si>
    <t>DZIAŁ</t>
  </si>
  <si>
    <t>ROZDZIAŁ</t>
  </si>
  <si>
    <t>§</t>
  </si>
  <si>
    <t>DOCHODY</t>
  </si>
  <si>
    <t>WYDATKI</t>
  </si>
  <si>
    <t>WYTWARZANIE I ZAOPATRYWANIE W ENERGIĘ ELEKTRYCZNĄ, GAZ I WODĘ</t>
  </si>
  <si>
    <t>Dostarczanie ciepła</t>
  </si>
  <si>
    <t>Dotacja celowa w ramach programów finansowanych z udziałem środków europejskich oraz środków, o których mowa w art.5 ust.1 pkt 3 oraz ust. 3 pkt 5 i 6 ustawy lub płatność w ramach budżetu środków europejskich, z wyłączeniem dochodów klasyfikowanych w paragrafie 625</t>
  </si>
  <si>
    <t>Wydatki inwestycyjne jednostek budżetowych</t>
  </si>
  <si>
    <t>Oświata i wychowanie</t>
  </si>
  <si>
    <t>Szkoły podstawowe</t>
  </si>
  <si>
    <t>Składki na ubezpieczenia społeczne</t>
  </si>
  <si>
    <t>Składki na Fundusz Pracy oraz Fundusz Solidarności</t>
  </si>
  <si>
    <t>Wynagrodzenia osobowe nauczycieli</t>
  </si>
  <si>
    <t>Przedszkola</t>
  </si>
  <si>
    <t>Dotacja celowa w ramach programów finansowanycj z udziałem środków europejskich oraz srodków, o których mowa w art. 5 ust. 3 pkt 5 lit. a i b ustawy, lub płatności w ramach budżetu środków europejskich, realizowanych przez jednostki samorządu terytorialnego</t>
  </si>
  <si>
    <t>Pozostała działalność</t>
  </si>
  <si>
    <t>GOSPODARKA KOMUNALNA I OCHRONA ŚRODOWISKA</t>
  </si>
  <si>
    <t>Gospodarka ściekowa i ochrona wód</t>
  </si>
  <si>
    <t xml:space="preserve">Dotacja celowa w ramach programów finansowanych z udziałem środków europejskich oraz środków, o których mowa w art. 5 ust. 1 pkt. 3 oraz ust. 3 pkt 5 i 6 ustawy, lub płatnosci w ramach budżetu środków europejskich, z wylączeniem dochodów klasyfukowanych w paragrafie 625 </t>
  </si>
  <si>
    <t xml:space="preserve">Wydatki inwestycyjne jednostek budżetowych </t>
  </si>
  <si>
    <t>KULTURA I OCHRONA DZIEDZICTWA NARODOWEGO</t>
  </si>
  <si>
    <t>pozostałe zadania w zakresie kultury</t>
  </si>
  <si>
    <t>Dotacja celowa w ramach programów finansowanych z udziałem środków europejskich oraz środków, o których mowa w art.5 ust.1 pkt 3 oraz ust. 3 pkt 5 i 6 ustawy, lub płatności w ramach budżetu środków europejskich, z wyłączeniem dochodów klasyfikowanych w paragrafie 205</t>
  </si>
  <si>
    <t>Wynagrodzenia osobowe pracowników</t>
  </si>
  <si>
    <t>Składki na ubezpieczenie społeczne</t>
  </si>
  <si>
    <t>Wynagrodzenia bezosobowe</t>
  </si>
  <si>
    <t>Zakup materiałów i wyposażenia</t>
  </si>
  <si>
    <t>Zakup usług pozostałych</t>
  </si>
  <si>
    <t>ADMINISTRACJA PUBLICZNA</t>
  </si>
  <si>
    <t>Urzędy Gmin</t>
  </si>
  <si>
    <t>Zakup materiałów i wyposazenia</t>
  </si>
  <si>
    <t xml:space="preserve">OGÓŁEM ZADANIA </t>
  </si>
</sst>
</file>

<file path=xl/styles.xml><?xml version="1.0" encoding="utf-8"?>
<styleSheet xmlns="http://schemas.openxmlformats.org/spreadsheetml/2006/main">
  <numFmts count="5">
    <numFmt numFmtId="164" formatCode="0,000.00"/>
    <numFmt numFmtId="165" formatCode="00,000.00"/>
    <numFmt numFmtId="166" formatCode=" 000.00"/>
    <numFmt numFmtId="167" formatCode="00.00"/>
    <numFmt numFmtId="168" formatCode="000,000.00"/>
  </numFmts>
  <fonts count="4">
    <font>
      <sz val="10"/>
      <color theme="1"/>
      <name val="Arial"/>
      <family val="2"/>
    </font>
    <font>
      <b/>
      <sz val="8"/>
      <color theme="1"/>
      <name val="Times New Roman"/>
    </font>
    <font>
      <b/>
      <sz val="9.5"/>
      <color theme="1"/>
      <name val="Times New Roman"/>
    </font>
    <font>
      <sz val="9.5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A5A5A5"/>
        <bgColor indexed="65"/>
      </patternFill>
    </fill>
    <fill>
      <patternFill patternType="solid">
        <fgColor rgb="FFD8D8D8"/>
        <bgColor indexed="65"/>
      </patternFill>
    </fill>
    <fill>
      <patternFill patternType="solid">
        <fgColor rgb="FFFFFFFF"/>
        <bgColor indexed="65"/>
      </patternFill>
    </fill>
    <fill>
      <patternFill patternType="solid">
        <fgColor rgb="FFBFBFBF"/>
      </patternFill>
    </fill>
    <fill>
      <patternFill patternType="solid">
        <fgColor rgb="FFBFBFBF"/>
        <bgColor indexed="65"/>
      </patternFill>
    </fill>
    <fill>
      <patternFill patternType="solid">
        <fgColor rgb="FFD8D8D8"/>
      </patternFill>
    </fill>
    <fill>
      <patternFill patternType="solid">
        <fgColor rgb="FFC4BD97"/>
        <bgColor indexed="65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>
        <color indexed="64"/>
      </right>
      <bottom style="thin">
        <color rgb="FF000000"/>
      </bottom>
    </border>
    <border>
      <left>
        <color indexed="64"/>
      </left>
      <right>
        <color indexed="64"/>
      </right>
      <bottom style="thin">
        <color rgb="FF000000"/>
      </bottom>
    </border>
    <border>
      <left>
        <color indexed="64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65" fontId="2" fillId="2" borderId="1" xfId="0" applyNumberFormat="1" applyFont="1" applyFill="1" applyBorder="1" applyAlignment="1"/>
    <xf numFmtId="165" fontId="3" fillId="3" borderId="1" xfId="0" applyNumberFormat="1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/>
    <xf numFmtId="166" fontId="3" fillId="4" borderId="9" xfId="0" applyNumberFormat="1" applyFont="1" applyFill="1" applyBorder="1" applyAlignment="1"/>
    <xf numFmtId="167" fontId="3" fillId="4" borderId="9" xfId="0" applyNumberFormat="1" applyFont="1" applyFill="1" applyBorder="1" applyAlignment="1"/>
    <xf numFmtId="2" fontId="3" fillId="4" borderId="9" xfId="0" applyNumberFormat="1" applyFont="1" applyFill="1" applyBorder="1" applyAlignment="1"/>
    <xf numFmtId="164" fontId="3" fillId="4" borderId="9" xfId="0" applyNumberFormat="1" applyFont="1" applyFill="1" applyBorder="1" applyAlignment="1"/>
    <xf numFmtId="165" fontId="3" fillId="4" borderId="1" xfId="0" applyNumberFormat="1" applyFont="1" applyFill="1" applyBorder="1" applyAlignment="1"/>
    <xf numFmtId="165" fontId="3" fillId="0" borderId="1" xfId="0" applyNumberFormat="1" applyFont="1" applyBorder="1" applyAlignment="1"/>
    <xf numFmtId="164" fontId="3" fillId="0" borderId="9" xfId="0" applyNumberFormat="1" applyFont="1" applyFill="1" applyBorder="1" applyAlignment="1"/>
    <xf numFmtId="166" fontId="3" fillId="0" borderId="9" xfId="0" applyNumberFormat="1" applyFont="1" applyFill="1" applyBorder="1" applyAlignment="1"/>
    <xf numFmtId="0" fontId="3" fillId="0" borderId="10" xfId="0" applyFont="1" applyBorder="1" applyAlignment="1">
      <alignment wrapText="1"/>
    </xf>
    <xf numFmtId="0" fontId="2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5" fontId="2" fillId="4" borderId="10" xfId="0" applyNumberFormat="1" applyFont="1" applyFill="1" applyBorder="1" applyAlignment="1"/>
    <xf numFmtId="164" fontId="3" fillId="4" borderId="10" xfId="0" applyNumberFormat="1" applyFont="1" applyFill="1" applyBorder="1" applyAlignment="1"/>
    <xf numFmtId="0" fontId="3" fillId="0" borderId="9" xfId="0" applyFont="1" applyBorder="1" applyAlignment="1">
      <alignment wrapText="1"/>
    </xf>
    <xf numFmtId="0" fontId="2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5" fontId="2" fillId="4" borderId="9" xfId="0" applyNumberFormat="1" applyFont="1" applyFill="1" applyBorder="1" applyAlignment="1"/>
    <xf numFmtId="0" fontId="2" fillId="5" borderId="9" xfId="0" applyFont="1" applyFill="1" applyBorder="1" applyAlignment="1">
      <alignment wrapText="1"/>
    </xf>
    <xf numFmtId="0" fontId="2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165" fontId="2" fillId="6" borderId="9" xfId="0" applyNumberFormat="1" applyFont="1" applyFill="1" applyBorder="1" applyAlignment="1"/>
    <xf numFmtId="164" fontId="2" fillId="6" borderId="9" xfId="0" applyNumberFormat="1" applyFont="1" applyFill="1" applyBorder="1" applyAlignment="1"/>
    <xf numFmtId="0" fontId="3" fillId="7" borderId="9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2" fillId="3" borderId="9" xfId="0" applyNumberFormat="1" applyFont="1" applyFill="1" applyBorder="1" applyAlignment="1"/>
    <xf numFmtId="164" fontId="2" fillId="3" borderId="9" xfId="0" applyNumberFormat="1" applyFont="1" applyFill="1" applyBorder="1" applyAlignment="1"/>
    <xf numFmtId="165" fontId="3" fillId="4" borderId="9" xfId="0" applyNumberFormat="1" applyFont="1" applyFill="1" applyBorder="1" applyAlignment="1"/>
    <xf numFmtId="2" fontId="3" fillId="0" borderId="9" xfId="0" applyNumberFormat="1" applyFont="1" applyFill="1" applyBorder="1" applyAlignment="1"/>
    <xf numFmtId="0" fontId="3" fillId="0" borderId="10" xfId="0" applyFont="1" applyBorder="1" applyAlignment="1">
      <alignment horizontal="center" vertical="center"/>
    </xf>
    <xf numFmtId="165" fontId="3" fillId="0" borderId="10" xfId="0" applyNumberFormat="1" applyFont="1" applyBorder="1" applyAlignment="1"/>
    <xf numFmtId="164" fontId="3" fillId="0" borderId="10" xfId="0" applyNumberFormat="1" applyFont="1" applyFill="1" applyBorder="1" applyAlignment="1"/>
    <xf numFmtId="0" fontId="3" fillId="0" borderId="9" xfId="0" applyFont="1" applyBorder="1" applyAlignment="1">
      <alignment horizontal="center" vertical="center"/>
    </xf>
    <xf numFmtId="165" fontId="3" fillId="0" borderId="9" xfId="0" applyNumberFormat="1" applyFont="1" applyBorder="1" applyAlignment="1"/>
    <xf numFmtId="0" fontId="2" fillId="5" borderId="9" xfId="0" applyFont="1" applyFill="1" applyBorder="1" applyAlignment="1">
      <alignment horizontal="center" vertical="center"/>
    </xf>
    <xf numFmtId="165" fontId="2" fillId="5" borderId="9" xfId="0" applyNumberFormat="1" applyFont="1" applyFill="1" applyBorder="1" applyAlignment="1"/>
    <xf numFmtId="164" fontId="2" fillId="5" borderId="9" xfId="0" applyNumberFormat="1" applyFont="1" applyFill="1" applyBorder="1" applyAlignment="1"/>
    <xf numFmtId="0" fontId="3" fillId="7" borderId="9" xfId="0" applyFont="1" applyFill="1" applyBorder="1" applyAlignment="1">
      <alignment horizontal="center" vertical="center"/>
    </xf>
    <xf numFmtId="165" fontId="3" fillId="7" borderId="9" xfId="0" applyNumberFormat="1" applyFont="1" applyFill="1" applyBorder="1" applyAlignment="1"/>
    <xf numFmtId="164" fontId="3" fillId="7" borderId="9" xfId="0" applyNumberFormat="1" applyFont="1" applyFill="1" applyBorder="1" applyAlignment="1"/>
    <xf numFmtId="168" fontId="3" fillId="0" borderId="9" xfId="0" applyNumberFormat="1" applyFont="1" applyBorder="1" applyAlignment="1"/>
    <xf numFmtId="0" fontId="2" fillId="8" borderId="11" xfId="0" applyFont="1" applyFill="1" applyBorder="1" applyAlignment="1">
      <alignment horizontal="right" wrapText="1"/>
    </xf>
    <xf numFmtId="0" fontId="2" fillId="8" borderId="12" xfId="0" applyFont="1" applyFill="1" applyBorder="1" applyAlignment="1">
      <alignment horizontal="right" wrapText="1"/>
    </xf>
    <xf numFmtId="0" fontId="2" fillId="8" borderId="13" xfId="0" applyFont="1" applyFill="1" applyBorder="1" applyAlignment="1">
      <alignment horizontal="right" wrapText="1"/>
    </xf>
    <xf numFmtId="168" fontId="2" fillId="8" borderId="14" xfId="0" applyNumberFormat="1" applyFont="1" applyFill="1" applyBorder="1" applyAlignment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J55" sqref="J55"/>
    </sheetView>
  </sheetViews>
  <sheetFormatPr defaultRowHeight="12.75"/>
  <cols>
    <col min="1" max="1" width="4" customWidth="1"/>
    <col min="2" max="2" width="49.71" customWidth="1"/>
    <col min="3" max="3" width="5.29" customWidth="1"/>
    <col min="4" max="4" width="8.29" customWidth="1"/>
    <col min="5" max="5" width="6.57" customWidth="1"/>
    <col min="6" max="6" width="13.29" customWidth="1"/>
    <col min="7" max="7" width="11.29" customWidth="1"/>
  </cols>
  <sheetData>
    <row r="1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>
      <c r="B2" s="3"/>
      <c r="C2" s="4"/>
      <c r="D2" s="4"/>
      <c r="E2" s="4"/>
      <c r="F2" s="4"/>
      <c r="G2" s="4"/>
    </row>
    <row r="3">
      <c r="B3" s="5" t="s">
        <v>6</v>
      </c>
      <c r="C3" s="6">
        <v>400</v>
      </c>
      <c r="D3" s="6"/>
      <c r="E3" s="6"/>
      <c r="F3" s="7">
        <f>F4</f>
        <v>3427039.9900000002</v>
      </c>
      <c r="G3" s="7">
        <f>G4</f>
        <v>3427039.9900000002</v>
      </c>
    </row>
    <row r="4">
      <c r="B4" s="8" t="s">
        <v>7</v>
      </c>
      <c r="C4" s="9"/>
      <c r="D4" s="9">
        <v>40001</v>
      </c>
      <c r="E4" s="9"/>
      <c r="F4" s="10">
        <f>F5</f>
        <v>3427039.9900000002</v>
      </c>
      <c r="G4" s="10">
        <f>G6</f>
        <v>3427039.9900000002</v>
      </c>
    </row>
    <row r="5" ht="63" customHeight="1">
      <c r="B5" s="11" t="s">
        <v>8</v>
      </c>
      <c r="C5" s="12"/>
      <c r="D5" s="12"/>
      <c r="E5" s="12">
        <v>6207</v>
      </c>
      <c r="F5" s="13">
        <v>3427039.9900000002</v>
      </c>
      <c r="G5" s="14"/>
    </row>
    <row r="6">
      <c r="B6" s="11" t="s">
        <v>9</v>
      </c>
      <c r="C6" s="12"/>
      <c r="D6" s="12"/>
      <c r="E6" s="12">
        <v>6057</v>
      </c>
      <c r="F6" s="14"/>
      <c r="G6" s="14">
        <v>3427039.9900000002</v>
      </c>
    </row>
    <row r="7">
      <c r="B7" s="15"/>
      <c r="C7" s="16"/>
      <c r="D7" s="16"/>
      <c r="E7" s="16"/>
      <c r="F7" s="16"/>
      <c r="G7" s="17"/>
    </row>
    <row r="8">
      <c r="B8" s="18"/>
      <c r="C8" s="19"/>
      <c r="D8" s="19"/>
      <c r="E8" s="19"/>
      <c r="F8" s="19"/>
      <c r="G8" s="20"/>
    </row>
    <row r="9">
      <c r="B9" s="5" t="s">
        <v>10</v>
      </c>
      <c r="C9" s="6">
        <v>801</v>
      </c>
      <c r="D9" s="6"/>
      <c r="E9" s="6"/>
      <c r="F9" s="21">
        <f>F10+F17</f>
        <v>107962.31000000001</v>
      </c>
      <c r="G9" s="21">
        <f>G10+G17+G26</f>
        <v>186847.14999999999</v>
      </c>
    </row>
    <row r="10">
      <c r="B10" s="8" t="s">
        <v>11</v>
      </c>
      <c r="C10" s="9"/>
      <c r="D10" s="9">
        <v>80101</v>
      </c>
      <c r="E10" s="9"/>
      <c r="F10" s="22"/>
      <c r="G10" s="22">
        <f>G11+G12+G13+G14+G15+G16</f>
        <v>23747.149999999998</v>
      </c>
    </row>
    <row r="11">
      <c r="B11" s="11" t="s">
        <v>12</v>
      </c>
      <c r="C11" s="23"/>
      <c r="D11" s="23"/>
      <c r="E11" s="24">
        <v>4117</v>
      </c>
      <c r="F11" s="25"/>
      <c r="G11" s="26">
        <v>586.65999999999997</v>
      </c>
    </row>
    <row r="12">
      <c r="B12" s="11" t="s">
        <v>12</v>
      </c>
      <c r="C12" s="23"/>
      <c r="D12" s="23"/>
      <c r="E12" s="24">
        <v>4119</v>
      </c>
      <c r="F12" s="25"/>
      <c r="G12" s="27">
        <v>34.509999999999998</v>
      </c>
    </row>
    <row r="13">
      <c r="B13" s="11" t="s">
        <v>13</v>
      </c>
      <c r="C13" s="23"/>
      <c r="D13" s="23"/>
      <c r="E13" s="24">
        <v>4127</v>
      </c>
      <c r="F13" s="25"/>
      <c r="G13" s="27">
        <v>83.609999999999999</v>
      </c>
    </row>
    <row r="14">
      <c r="B14" s="11" t="s">
        <v>13</v>
      </c>
      <c r="C14" s="23"/>
      <c r="D14" s="23"/>
      <c r="E14" s="24">
        <v>4129</v>
      </c>
      <c r="F14" s="25"/>
      <c r="G14" s="28">
        <v>4.9199999999999999</v>
      </c>
    </row>
    <row r="15">
      <c r="B15" s="11" t="s">
        <v>14</v>
      </c>
      <c r="C15" s="23"/>
      <c r="D15" s="23"/>
      <c r="E15" s="24">
        <v>4797</v>
      </c>
      <c r="F15" s="25"/>
      <c r="G15" s="29">
        <v>3905.0100000000002</v>
      </c>
    </row>
    <row r="16">
      <c r="B16" s="11" t="s">
        <v>14</v>
      </c>
      <c r="C16" s="23"/>
      <c r="D16" s="23"/>
      <c r="E16" s="24">
        <v>4799</v>
      </c>
      <c r="F16" s="25"/>
      <c r="G16" s="30">
        <v>19132.439999999999</v>
      </c>
    </row>
    <row r="17">
      <c r="B17" s="8" t="s">
        <v>15</v>
      </c>
      <c r="C17" s="9"/>
      <c r="D17" s="9">
        <v>80104</v>
      </c>
      <c r="E17" s="9"/>
      <c r="F17" s="22">
        <f>F18+F19</f>
        <v>107962.31000000001</v>
      </c>
      <c r="G17" s="22">
        <f>G20+G21+G22+G23+G24+G25</f>
        <v>143660</v>
      </c>
    </row>
    <row r="18">
      <c r="B18" s="11" t="s">
        <v>16</v>
      </c>
      <c r="C18" s="12"/>
      <c r="D18" s="12"/>
      <c r="E18" s="12">
        <v>2057</v>
      </c>
      <c r="F18" s="31">
        <v>92252.710000000006</v>
      </c>
      <c r="G18" s="31"/>
    </row>
    <row r="19">
      <c r="B19" s="11" t="s">
        <v>16</v>
      </c>
      <c r="C19" s="12"/>
      <c r="D19" s="12"/>
      <c r="E19" s="12">
        <v>2059</v>
      </c>
      <c r="F19" s="32">
        <v>15709.6</v>
      </c>
      <c r="G19" s="31"/>
    </row>
    <row r="20">
      <c r="B20" s="11" t="s">
        <v>12</v>
      </c>
      <c r="C20" s="12"/>
      <c r="D20" s="12"/>
      <c r="E20" s="12">
        <v>4117</v>
      </c>
      <c r="F20" s="32"/>
      <c r="G20" s="31">
        <v>17213.93</v>
      </c>
    </row>
    <row r="21">
      <c r="B21" s="11" t="s">
        <v>12</v>
      </c>
      <c r="C21" s="12"/>
      <c r="D21" s="12"/>
      <c r="E21" s="12">
        <v>4119</v>
      </c>
      <c r="F21" s="32"/>
      <c r="G21" s="32">
        <v>1013.4400000000001</v>
      </c>
    </row>
    <row r="22">
      <c r="B22" s="11" t="s">
        <v>13</v>
      </c>
      <c r="C22" s="12"/>
      <c r="D22" s="12"/>
      <c r="E22" s="12">
        <v>4127</v>
      </c>
      <c r="F22" s="32"/>
      <c r="G22" s="32">
        <v>2453.4099999999999</v>
      </c>
    </row>
    <row r="23">
      <c r="B23" s="11" t="s">
        <v>13</v>
      </c>
      <c r="C23" s="12"/>
      <c r="D23" s="12"/>
      <c r="E23" s="12">
        <v>4129</v>
      </c>
      <c r="F23" s="32"/>
      <c r="G23" s="33">
        <v>144.44</v>
      </c>
    </row>
    <row r="24">
      <c r="B24" s="11" t="s">
        <v>14</v>
      </c>
      <c r="C24" s="12"/>
      <c r="D24" s="12"/>
      <c r="E24" s="12">
        <v>4797</v>
      </c>
      <c r="F24" s="32"/>
      <c r="G24" s="32">
        <v>100144.66</v>
      </c>
    </row>
    <row r="25">
      <c r="B25" s="11" t="s">
        <v>14</v>
      </c>
      <c r="C25" s="12"/>
      <c r="D25" s="12"/>
      <c r="E25" s="12">
        <v>4799</v>
      </c>
      <c r="F25" s="31"/>
      <c r="G25" s="31">
        <v>22690.119999999999</v>
      </c>
    </row>
    <row r="26">
      <c r="B26" s="8" t="s">
        <v>17</v>
      </c>
      <c r="C26" s="9"/>
      <c r="D26" s="9">
        <v>80195</v>
      </c>
      <c r="E26" s="9"/>
      <c r="F26" s="22"/>
      <c r="G26" s="22">
        <f>G27+G28+G29</f>
        <v>19440</v>
      </c>
    </row>
    <row r="27">
      <c r="B27" s="11" t="s">
        <v>12</v>
      </c>
      <c r="C27" s="23"/>
      <c r="D27" s="23"/>
      <c r="E27" s="24">
        <v>4117</v>
      </c>
      <c r="F27" s="25"/>
      <c r="G27" s="29">
        <v>2780.6300000000001</v>
      </c>
    </row>
    <row r="28">
      <c r="B28" s="11" t="s">
        <v>13</v>
      </c>
      <c r="C28" s="23"/>
      <c r="D28" s="23"/>
      <c r="E28" s="24">
        <v>4127</v>
      </c>
      <c r="F28" s="25"/>
      <c r="G28" s="27">
        <v>398.38999999999999</v>
      </c>
    </row>
    <row r="29">
      <c r="B29" s="34" t="s">
        <v>14</v>
      </c>
      <c r="C29" s="35"/>
      <c r="D29" s="35"/>
      <c r="E29" s="36">
        <v>4797</v>
      </c>
      <c r="F29" s="37"/>
      <c r="G29" s="38">
        <v>16260.98</v>
      </c>
    </row>
    <row r="30">
      <c r="B30" s="39"/>
      <c r="C30" s="40"/>
      <c r="D30" s="40"/>
      <c r="E30" s="41"/>
      <c r="F30" s="42"/>
      <c r="G30" s="29"/>
    </row>
    <row r="31">
      <c r="B31" s="43" t="s">
        <v>18</v>
      </c>
      <c r="C31" s="44">
        <v>900</v>
      </c>
      <c r="D31" s="44"/>
      <c r="E31" s="45"/>
      <c r="F31" s="46">
        <f>F32</f>
        <v>1203831.9299999999</v>
      </c>
      <c r="G31" s="47">
        <f>G32</f>
        <v>1480713.2799999998</v>
      </c>
    </row>
    <row r="32">
      <c r="B32" s="48" t="s">
        <v>19</v>
      </c>
      <c r="C32" s="49"/>
      <c r="D32" s="49">
        <v>90001</v>
      </c>
      <c r="E32" s="50"/>
      <c r="F32" s="51">
        <f>F33</f>
        <v>1203831.9299999999</v>
      </c>
      <c r="G32" s="52">
        <f>G34+G35</f>
        <v>1480713.2799999998</v>
      </c>
    </row>
    <row r="33">
      <c r="B33" s="39" t="s">
        <v>20</v>
      </c>
      <c r="C33" s="40"/>
      <c r="D33" s="40"/>
      <c r="E33" s="41">
        <v>6207</v>
      </c>
      <c r="F33" s="53">
        <v>1203831.9299999999</v>
      </c>
      <c r="G33" s="29"/>
    </row>
    <row r="34">
      <c r="B34" s="39" t="s">
        <v>9</v>
      </c>
      <c r="C34" s="40"/>
      <c r="D34" s="40"/>
      <c r="E34" s="41">
        <v>6057</v>
      </c>
      <c r="F34" s="42"/>
      <c r="G34" s="29">
        <v>1203831.9299999999</v>
      </c>
    </row>
    <row r="35">
      <c r="B35" s="39" t="s">
        <v>21</v>
      </c>
      <c r="C35" s="40"/>
      <c r="D35" s="40"/>
      <c r="E35" s="41">
        <v>6059</v>
      </c>
      <c r="F35" s="42"/>
      <c r="G35" s="29">
        <v>276881.34999999998</v>
      </c>
    </row>
    <row r="36">
      <c r="B36" s="39"/>
      <c r="C36" s="40"/>
      <c r="D36" s="40"/>
      <c r="E36" s="41"/>
      <c r="F36" s="42"/>
      <c r="G36" s="29"/>
    </row>
    <row r="37">
      <c r="B37" s="19"/>
      <c r="C37" s="19"/>
      <c r="D37" s="19"/>
      <c r="E37" s="19"/>
      <c r="F37" s="19"/>
      <c r="G37" s="19"/>
    </row>
    <row r="38">
      <c r="B38" s="5" t="s">
        <v>22</v>
      </c>
      <c r="C38" s="6">
        <v>921</v>
      </c>
      <c r="D38" s="6"/>
      <c r="E38" s="6"/>
      <c r="F38" s="21">
        <f>F39</f>
        <v>33777.199999999997</v>
      </c>
      <c r="G38" s="21">
        <f>G39</f>
        <v>80252.639999999999</v>
      </c>
    </row>
    <row r="39">
      <c r="B39" s="8" t="s">
        <v>23</v>
      </c>
      <c r="C39" s="9"/>
      <c r="D39" s="9">
        <v>92105</v>
      </c>
      <c r="E39" s="9"/>
      <c r="F39" s="22">
        <f>F40</f>
        <v>33777.199999999997</v>
      </c>
      <c r="G39" s="22">
        <f>G41+G42+G43+G44+G45+G46+G47</f>
        <v>80252.639999999999</v>
      </c>
    </row>
    <row r="40">
      <c r="B40" s="11" t="s">
        <v>24</v>
      </c>
      <c r="C40" s="12"/>
      <c r="D40" s="12"/>
      <c r="E40" s="12">
        <v>2007</v>
      </c>
      <c r="F40" s="31">
        <v>33777.199999999997</v>
      </c>
      <c r="G40" s="31"/>
    </row>
    <row r="41">
      <c r="B41" s="11" t="s">
        <v>25</v>
      </c>
      <c r="C41" s="12"/>
      <c r="D41" s="12"/>
      <c r="E41" s="12">
        <v>4017</v>
      </c>
      <c r="F41" s="32"/>
      <c r="G41" s="31">
        <v>10554.66</v>
      </c>
    </row>
    <row r="42">
      <c r="B42" s="11" t="s">
        <v>26</v>
      </c>
      <c r="C42" s="12"/>
      <c r="D42" s="12"/>
      <c r="E42" s="12">
        <v>4117</v>
      </c>
      <c r="F42" s="32"/>
      <c r="G42" s="32">
        <v>1786.77</v>
      </c>
    </row>
    <row r="43">
      <c r="B43" s="11" t="s">
        <v>13</v>
      </c>
      <c r="C43" s="12"/>
      <c r="D43" s="12"/>
      <c r="E43" s="12">
        <v>4127</v>
      </c>
      <c r="F43" s="32"/>
      <c r="G43" s="33">
        <v>258.56999999999999</v>
      </c>
    </row>
    <row r="44">
      <c r="B44" s="11" t="s">
        <v>27</v>
      </c>
      <c r="C44" s="12"/>
      <c r="D44" s="12"/>
      <c r="E44" s="12">
        <v>4177</v>
      </c>
      <c r="F44" s="32"/>
      <c r="G44" s="32">
        <v>39690</v>
      </c>
    </row>
    <row r="45">
      <c r="B45" s="11" t="s">
        <v>28</v>
      </c>
      <c r="C45" s="12"/>
      <c r="D45" s="12"/>
      <c r="E45" s="12">
        <v>4217</v>
      </c>
      <c r="F45" s="32"/>
      <c r="G45" s="54">
        <v>9.6400000000000006</v>
      </c>
    </row>
    <row r="46">
      <c r="B46" s="11" t="s">
        <v>29</v>
      </c>
      <c r="C46" s="12"/>
      <c r="D46" s="12"/>
      <c r="E46" s="12">
        <v>4307</v>
      </c>
      <c r="F46" s="32"/>
      <c r="G46" s="32">
        <v>23453</v>
      </c>
    </row>
    <row r="47">
      <c r="B47" s="34" t="s">
        <v>29</v>
      </c>
      <c r="C47" s="55"/>
      <c r="D47" s="55"/>
      <c r="E47" s="55">
        <v>4309</v>
      </c>
      <c r="F47" s="56"/>
      <c r="G47" s="57">
        <v>4500</v>
      </c>
    </row>
    <row r="48">
      <c r="B48" s="39"/>
      <c r="C48" s="58"/>
      <c r="D48" s="58"/>
      <c r="E48" s="58"/>
      <c r="F48" s="59"/>
      <c r="G48" s="32"/>
    </row>
    <row r="49">
      <c r="B49" s="43" t="s">
        <v>30</v>
      </c>
      <c r="C49" s="60">
        <v>750</v>
      </c>
      <c r="D49" s="60"/>
      <c r="E49" s="60"/>
      <c r="F49" s="61">
        <f>F50+F54</f>
        <v>496684.31</v>
      </c>
      <c r="G49" s="62">
        <f>G50+G54</f>
        <v>599743.31000000006</v>
      </c>
    </row>
    <row r="50">
      <c r="B50" s="48" t="s">
        <v>31</v>
      </c>
      <c r="C50" s="63"/>
      <c r="D50" s="63">
        <v>75023</v>
      </c>
      <c r="E50" s="63"/>
      <c r="F50" s="64">
        <f>F51</f>
        <v>247179</v>
      </c>
      <c r="G50" s="65">
        <f>G52</f>
        <v>337038</v>
      </c>
    </row>
    <row r="51">
      <c r="B51" s="11" t="s">
        <v>24</v>
      </c>
      <c r="C51" s="58"/>
      <c r="D51" s="58"/>
      <c r="E51" s="58">
        <v>6207</v>
      </c>
      <c r="F51" s="59">
        <v>247179</v>
      </c>
      <c r="G51" s="32"/>
    </row>
    <row r="52">
      <c r="B52" s="34" t="s">
        <v>9</v>
      </c>
      <c r="C52" s="55"/>
      <c r="D52" s="55"/>
      <c r="E52" s="55">
        <v>6057</v>
      </c>
      <c r="F52" s="56"/>
      <c r="G52" s="57">
        <v>337038</v>
      </c>
    </row>
    <row r="53">
      <c r="B53" s="39"/>
      <c r="C53" s="58"/>
      <c r="D53" s="58"/>
      <c r="E53" s="58"/>
      <c r="F53" s="59"/>
      <c r="G53" s="32"/>
    </row>
    <row r="54">
      <c r="B54" s="39" t="s">
        <v>17</v>
      </c>
      <c r="C54" s="58"/>
      <c r="D54" s="58">
        <v>75095</v>
      </c>
      <c r="E54" s="58"/>
      <c r="F54" s="59">
        <f>F55</f>
        <v>249505.31</v>
      </c>
      <c r="G54" s="32">
        <f>G56+G57+G58+G59</f>
        <v>262705.31</v>
      </c>
    </row>
    <row r="55">
      <c r="B55" s="11" t="s">
        <v>24</v>
      </c>
      <c r="C55" s="58"/>
      <c r="D55" s="58"/>
      <c r="E55" s="58">
        <v>2007</v>
      </c>
      <c r="F55" s="59">
        <v>249505.31</v>
      </c>
      <c r="G55" s="32"/>
    </row>
    <row r="56">
      <c r="B56" s="39" t="s">
        <v>25</v>
      </c>
      <c r="C56" s="58"/>
      <c r="D56" s="58"/>
      <c r="E56" s="58">
        <v>4017</v>
      </c>
      <c r="F56" s="59"/>
      <c r="G56" s="32">
        <v>55000</v>
      </c>
    </row>
    <row r="57">
      <c r="B57" s="39" t="s">
        <v>32</v>
      </c>
      <c r="C57" s="58"/>
      <c r="D57" s="58"/>
      <c r="E57" s="58">
        <v>4217</v>
      </c>
      <c r="F57" s="59"/>
      <c r="G57" s="32">
        <v>189505.31</v>
      </c>
    </row>
    <row r="58">
      <c r="B58" s="39" t="s">
        <v>28</v>
      </c>
      <c r="C58" s="58"/>
      <c r="D58" s="58"/>
      <c r="E58" s="58">
        <v>4219</v>
      </c>
      <c r="F58" s="59"/>
      <c r="G58" s="32">
        <v>13200</v>
      </c>
    </row>
    <row r="59">
      <c r="B59" s="39" t="s">
        <v>29</v>
      </c>
      <c r="C59" s="58"/>
      <c r="D59" s="58"/>
      <c r="E59" s="58">
        <v>4307</v>
      </c>
      <c r="F59" s="59"/>
      <c r="G59" s="32">
        <v>5000</v>
      </c>
    </row>
    <row r="60">
      <c r="B60" s="39"/>
      <c r="C60" s="58"/>
      <c r="D60" s="58"/>
      <c r="E60" s="58"/>
      <c r="F60" s="66"/>
      <c r="G60" s="66"/>
    </row>
    <row r="61">
      <c r="B61" s="67" t="s">
        <v>33</v>
      </c>
      <c r="C61" s="68"/>
      <c r="D61" s="68"/>
      <c r="E61" s="69"/>
      <c r="F61" s="70">
        <f>F49+F38+F3+F31+F17</f>
        <v>5269295.7399999993</v>
      </c>
      <c r="G61" s="70">
        <f>G3+G9+G38+G31+G49</f>
        <v>5774596.370000001</v>
      </c>
    </row>
  </sheetData>
  <mergeCells count="3">
    <mergeCell ref="B61:E61"/>
    <mergeCell ref="B37:G37"/>
    <mergeCell ref="B7:G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2026-05-26T12:11:41Z</dcterms:modified>
</cp:coreProperties>
</file>